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mit\Desktop\"/>
    </mc:Choice>
  </mc:AlternateContent>
  <xr:revisionPtr revIDLastSave="0" documentId="13_ncr:1_{6C28D373-E122-49BC-809D-86F0DA44AB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v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5" i="1" l="1"/>
  <c r="D40" i="1"/>
  <c r="F40" i="1"/>
  <c r="F43" i="1" s="1"/>
  <c r="B40" i="1"/>
  <c r="C40" i="1" s="1"/>
  <c r="E40" i="1" l="1"/>
  <c r="E43" i="1" s="1"/>
  <c r="C43" i="1"/>
  <c r="B43" i="1"/>
  <c r="H40" i="1"/>
  <c r="H43" i="1" s="1"/>
  <c r="G40" i="1"/>
  <c r="G43" i="1" s="1"/>
  <c r="I40" i="1" l="1"/>
  <c r="I43" i="1" s="1"/>
  <c r="D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Amit</author>
  </authors>
  <commentList>
    <comment ref="A40" authorId="0" shapeId="0" xr:uid="{F9DB863E-D5E8-40FF-8788-98607C161F7C}">
      <text>
        <r>
          <rPr>
            <b/>
            <sz val="9"/>
            <color indexed="81"/>
            <rFont val="Tahoma"/>
            <family val="2"/>
          </rPr>
          <t>Enter Hydrostatic draft here to get corresponding Perticulars for that Draft.</t>
        </r>
      </text>
    </comment>
    <comment ref="E42" authorId="0" shapeId="0" xr:uid="{61E2E71A-02DD-4997-B010-266149281BEB}">
      <text>
        <r>
          <rPr>
            <sz val="9"/>
            <color indexed="81"/>
            <rFont val="Tahoma"/>
            <family val="2"/>
          </rPr>
          <t>Enter RD here to get Perticulatrs Converted to that RD</t>
        </r>
      </text>
    </comment>
    <comment ref="B45" authorId="0" shapeId="0" xr:uid="{77C5BEF5-D9B8-463D-8733-2886A5B1CB2B}">
      <text>
        <r>
          <rPr>
            <sz val="9"/>
            <color indexed="81"/>
            <rFont val="Tahoma"/>
            <family val="2"/>
          </rPr>
          <t>Enter SW or EQ. SW Displacement to get Hydrostatic Draft for that Displacemnt</t>
        </r>
      </text>
    </comment>
  </commentList>
</comments>
</file>

<file path=xl/sharedStrings.xml><?xml version="1.0" encoding="utf-8"?>
<sst xmlns="http://schemas.openxmlformats.org/spreadsheetml/2006/main" count="29" uniqueCount="19">
  <si>
    <t>Draugth</t>
  </si>
  <si>
    <t>Displacement</t>
  </si>
  <si>
    <t>TPC</t>
  </si>
  <si>
    <t>MCTC</t>
  </si>
  <si>
    <t>LCB</t>
  </si>
  <si>
    <t>LCF</t>
  </si>
  <si>
    <t>VCB</t>
  </si>
  <si>
    <t>KM(T)</t>
  </si>
  <si>
    <t>KM(L)</t>
  </si>
  <si>
    <t>For Displacement to Draft</t>
  </si>
  <si>
    <t>Required Data - Density 1.025</t>
  </si>
  <si>
    <t>Required Data - Density</t>
  </si>
  <si>
    <r>
      <t xml:space="preserve">Notes from author:- This sheet is developed to facilitate students appearing for Competency Exams in India to cross check there calculations for MV hindship numericals.                Tables are self explanatory, Only </t>
    </r>
    <r>
      <rPr>
        <b/>
        <i/>
        <u/>
        <sz val="12"/>
        <color theme="9"/>
        <rFont val="Calibri"/>
        <family val="2"/>
        <scheme val="minor"/>
      </rPr>
      <t>Cells colored green</t>
    </r>
    <r>
      <rPr>
        <i/>
        <sz val="12"/>
        <color theme="1"/>
        <rFont val="Calibri"/>
        <family val="2"/>
        <scheme val="minor"/>
      </rPr>
      <t xml:space="preserve"> are kept Editable so as to protect formulas from unintentional Editing. If any discripency is found feel free to drop email at amitpalsinghkalsi@gmail.com so that it can be corrected.</t>
    </r>
  </si>
  <si>
    <t>Revisions</t>
  </si>
  <si>
    <t>Initial Release</t>
  </si>
  <si>
    <t>Revision 1.   04.12.2023</t>
  </si>
  <si>
    <t>Revision Notes:-</t>
  </si>
  <si>
    <t>Thanks to gr8navigator@gmail.com for feedback.</t>
  </si>
  <si>
    <t>Rev 1. LCB value corrected at 6.4 Hydraft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</si>
</sst>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color theme="1"/>
      <name val="Calibri"/>
      <family val="2"/>
      <scheme val="minor"/>
    </font>
    <font>
      <b/>
      <i/>
      <u/>
      <sz val="12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5" fontId="0" fillId="2" borderId="12" xfId="0" applyNumberForma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  <protection locked="0" hidden="1"/>
    </xf>
    <xf numFmtId="0" fontId="2" fillId="3" borderId="3" xfId="0" applyFont="1" applyFill="1" applyBorder="1" applyProtection="1">
      <protection locked="0" hidden="1"/>
    </xf>
    <xf numFmtId="0" fontId="6" fillId="2" borderId="0" xfId="0" applyFont="1" applyFill="1" applyAlignment="1">
      <alignment horizontal="left" vertical="top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2" borderId="5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164" fontId="3" fillId="3" borderId="6" xfId="0" applyNumberFormat="1" applyFont="1" applyFill="1" applyBorder="1" applyAlignment="1" applyProtection="1">
      <alignment horizontal="left"/>
      <protection locked="0" hidden="1"/>
    </xf>
    <xf numFmtId="164" fontId="3" fillId="3" borderId="7" xfId="0" applyNumberFormat="1" applyFont="1" applyFill="1" applyBorder="1" applyAlignment="1" applyProtection="1">
      <alignment horizontal="left"/>
      <protection locked="0" hidden="1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20" xfId="0" applyBorder="1" applyAlignment="1"/>
    <xf numFmtId="0" fontId="0" fillId="0" borderId="0" xfId="0" applyAlignment="1"/>
    <xf numFmtId="0" fontId="0" fillId="0" borderId="0" xfId="0" applyBorder="1" applyAlignment="1"/>
    <xf numFmtId="0" fontId="9" fillId="5" borderId="2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8" fillId="5" borderId="2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left"/>
    </xf>
    <xf numFmtId="0" fontId="8" fillId="5" borderId="2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 xr:uid="{41AD96E8-F3F4-44D6-9478-E1C81D629F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zoomScaleNormal="100" zoomScaleSheetLayoutView="100" workbookViewId="0">
      <selection activeCell="J28" sqref="J28:M31"/>
    </sheetView>
  </sheetViews>
  <sheetFormatPr defaultRowHeight="14.4" x14ac:dyDescent="0.3"/>
  <cols>
    <col min="2" max="2" width="12.88671875" customWidth="1"/>
  </cols>
  <sheetData>
    <row r="1" spans="1:13" ht="15" customHeight="1" thickBot="1" x14ac:dyDescent="0.3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57" t="s">
        <v>13</v>
      </c>
      <c r="K1" s="58"/>
      <c r="L1" s="58"/>
      <c r="M1" s="58"/>
    </row>
    <row r="2" spans="1:13" x14ac:dyDescent="0.3">
      <c r="A2" s="18">
        <v>2.8</v>
      </c>
      <c r="B2" s="19">
        <v>5063</v>
      </c>
      <c r="C2" s="20">
        <v>20.72</v>
      </c>
      <c r="D2" s="21">
        <v>145.19999999999999</v>
      </c>
      <c r="E2" s="22">
        <v>72.945999999999998</v>
      </c>
      <c r="F2" s="22">
        <v>73.117000000000004</v>
      </c>
      <c r="G2" s="22">
        <v>1.496</v>
      </c>
      <c r="H2" s="22">
        <v>12.151999999999999</v>
      </c>
      <c r="I2" s="23">
        <v>415.4</v>
      </c>
      <c r="J2" s="59" t="s">
        <v>14</v>
      </c>
      <c r="K2" s="60"/>
      <c r="L2" s="60"/>
      <c r="M2" s="60"/>
    </row>
    <row r="3" spans="1:13" x14ac:dyDescent="0.3">
      <c r="A3" s="25">
        <v>3</v>
      </c>
      <c r="B3" s="26">
        <v>5478</v>
      </c>
      <c r="C3" s="27">
        <v>20.9</v>
      </c>
      <c r="D3" s="28">
        <v>148</v>
      </c>
      <c r="E3" s="29">
        <v>72.957999999999998</v>
      </c>
      <c r="F3" s="29">
        <v>73.131</v>
      </c>
      <c r="G3" s="29">
        <v>1.6040000000000001</v>
      </c>
      <c r="H3" s="29">
        <v>11.673999999999999</v>
      </c>
      <c r="I3" s="30">
        <v>391.3</v>
      </c>
      <c r="J3" s="59" t="s">
        <v>15</v>
      </c>
      <c r="K3" s="60"/>
      <c r="L3" s="60"/>
      <c r="M3" s="60"/>
    </row>
    <row r="4" spans="1:13" x14ac:dyDescent="0.3">
      <c r="A4" s="10">
        <v>3.2</v>
      </c>
      <c r="B4" s="1">
        <v>5897</v>
      </c>
      <c r="C4" s="3">
        <v>21.09</v>
      </c>
      <c r="D4" s="2">
        <v>150.69999999999999</v>
      </c>
      <c r="E4" s="4">
        <v>72.97</v>
      </c>
      <c r="F4" s="4">
        <v>73.144999999999996</v>
      </c>
      <c r="G4" s="4">
        <v>1.712</v>
      </c>
      <c r="H4" s="4">
        <v>11.234</v>
      </c>
      <c r="I4" s="11">
        <v>369.2</v>
      </c>
      <c r="J4" s="54"/>
      <c r="K4" s="55"/>
      <c r="L4" s="55"/>
      <c r="M4" s="55"/>
    </row>
    <row r="5" spans="1:13" x14ac:dyDescent="0.3">
      <c r="A5" s="25">
        <v>3.4</v>
      </c>
      <c r="B5" s="26">
        <v>6320</v>
      </c>
      <c r="C5" s="27">
        <v>21.24</v>
      </c>
      <c r="D5" s="28">
        <v>153.19999999999999</v>
      </c>
      <c r="E5" s="29">
        <v>72.980999999999995</v>
      </c>
      <c r="F5" s="29">
        <v>73.144999999999996</v>
      </c>
      <c r="G5" s="29">
        <v>1.8220000000000001</v>
      </c>
      <c r="H5" s="29">
        <v>10.834</v>
      </c>
      <c r="I5" s="30">
        <v>349.5</v>
      </c>
      <c r="J5" s="54"/>
      <c r="K5" s="55"/>
      <c r="L5" s="55"/>
      <c r="M5" s="55"/>
    </row>
    <row r="6" spans="1:13" x14ac:dyDescent="0.3">
      <c r="A6" s="10">
        <v>3.6</v>
      </c>
      <c r="B6" s="1">
        <v>6746</v>
      </c>
      <c r="C6" s="3">
        <v>21.38</v>
      </c>
      <c r="D6" s="2">
        <v>155.19999999999999</v>
      </c>
      <c r="E6" s="4">
        <v>72.992000000000004</v>
      </c>
      <c r="F6" s="4">
        <v>73.144999999999996</v>
      </c>
      <c r="G6" s="4">
        <v>1.93</v>
      </c>
      <c r="H6" s="4">
        <v>10.478</v>
      </c>
      <c r="I6" s="11">
        <v>332.5</v>
      </c>
      <c r="J6" s="54"/>
      <c r="K6" s="55"/>
      <c r="L6" s="55"/>
      <c r="M6" s="55"/>
    </row>
    <row r="7" spans="1:13" x14ac:dyDescent="0.3">
      <c r="A7" s="25">
        <v>3.8</v>
      </c>
      <c r="B7" s="26">
        <v>7174</v>
      </c>
      <c r="C7" s="27">
        <v>21.5</v>
      </c>
      <c r="D7" s="28">
        <v>157.1</v>
      </c>
      <c r="E7" s="29">
        <v>73</v>
      </c>
      <c r="F7" s="29">
        <v>73.144999999999996</v>
      </c>
      <c r="G7" s="29">
        <v>2.0379999999999998</v>
      </c>
      <c r="H7" s="29">
        <v>10.154</v>
      </c>
      <c r="I7" s="30">
        <v>317</v>
      </c>
      <c r="J7" s="54"/>
      <c r="K7" s="55"/>
      <c r="L7" s="55"/>
      <c r="M7" s="55"/>
    </row>
    <row r="8" spans="1:13" x14ac:dyDescent="0.3">
      <c r="A8" s="10">
        <v>4</v>
      </c>
      <c r="B8" s="1">
        <v>7605</v>
      </c>
      <c r="C8" s="3">
        <v>21.62</v>
      </c>
      <c r="D8" s="2">
        <v>158.9</v>
      </c>
      <c r="E8" s="4">
        <v>73.010000000000005</v>
      </c>
      <c r="F8" s="4">
        <v>73.131</v>
      </c>
      <c r="G8" s="4">
        <v>2.1459999999999999</v>
      </c>
      <c r="H8" s="4">
        <v>9.8640000000000008</v>
      </c>
      <c r="I8" s="11">
        <v>303.3</v>
      </c>
      <c r="J8" s="54"/>
      <c r="K8" s="55"/>
      <c r="L8" s="55"/>
      <c r="M8" s="55"/>
    </row>
    <row r="9" spans="1:13" x14ac:dyDescent="0.3">
      <c r="A9" s="25">
        <v>4.2</v>
      </c>
      <c r="B9" s="26">
        <v>8038</v>
      </c>
      <c r="C9" s="27">
        <v>21.72</v>
      </c>
      <c r="D9" s="28">
        <v>160.69999999999999</v>
      </c>
      <c r="E9" s="29">
        <v>73.013999999999996</v>
      </c>
      <c r="F9" s="29">
        <v>73.102999999999994</v>
      </c>
      <c r="G9" s="29">
        <v>2.2559999999999998</v>
      </c>
      <c r="H9" s="29">
        <v>9.61</v>
      </c>
      <c r="I9" s="30">
        <v>290.10000000000002</v>
      </c>
      <c r="J9" s="54"/>
      <c r="K9" s="55"/>
      <c r="L9" s="55"/>
      <c r="M9" s="55"/>
    </row>
    <row r="10" spans="1:13" x14ac:dyDescent="0.3">
      <c r="A10" s="10">
        <v>4.4000000000000004</v>
      </c>
      <c r="B10" s="1">
        <v>8473</v>
      </c>
      <c r="C10" s="3">
        <v>21.82</v>
      </c>
      <c r="D10" s="2">
        <v>162.4</v>
      </c>
      <c r="E10" s="4">
        <v>73.016999999999996</v>
      </c>
      <c r="F10" s="4">
        <v>73.06</v>
      </c>
      <c r="G10" s="4">
        <v>2.3660000000000001</v>
      </c>
      <c r="H10" s="4">
        <v>9.3859999999999992</v>
      </c>
      <c r="I10" s="11">
        <v>278.39999999999998</v>
      </c>
      <c r="J10" s="54"/>
      <c r="K10" s="55"/>
      <c r="L10" s="55"/>
      <c r="M10" s="55"/>
    </row>
    <row r="11" spans="1:13" x14ac:dyDescent="0.3">
      <c r="A11" s="25">
        <v>4.5999999999999996</v>
      </c>
      <c r="B11" s="26">
        <v>8910</v>
      </c>
      <c r="C11" s="27">
        <v>21.91</v>
      </c>
      <c r="D11" s="28">
        <v>163.80000000000001</v>
      </c>
      <c r="E11" s="29">
        <v>73.019000000000005</v>
      </c>
      <c r="F11" s="29">
        <v>73.016999999999996</v>
      </c>
      <c r="G11" s="29">
        <v>2.472</v>
      </c>
      <c r="H11" s="29">
        <v>9.1959999999999997</v>
      </c>
      <c r="I11" s="30">
        <v>267.5</v>
      </c>
      <c r="J11" s="54"/>
      <c r="K11" s="55"/>
      <c r="L11" s="55"/>
      <c r="M11" s="55"/>
    </row>
    <row r="12" spans="1:13" x14ac:dyDescent="0.3">
      <c r="A12" s="10">
        <v>4.8</v>
      </c>
      <c r="B12" s="1">
        <v>9348</v>
      </c>
      <c r="C12" s="3">
        <v>21.99</v>
      </c>
      <c r="D12" s="2">
        <v>165.4</v>
      </c>
      <c r="E12" s="4">
        <v>73.018000000000001</v>
      </c>
      <c r="F12" s="4">
        <v>72.974000000000004</v>
      </c>
      <c r="G12" s="4">
        <v>2.5760000000000001</v>
      </c>
      <c r="H12" s="4">
        <v>9.032</v>
      </c>
      <c r="I12" s="11">
        <v>257.3</v>
      </c>
      <c r="J12" s="54"/>
      <c r="K12" s="55"/>
      <c r="L12" s="55"/>
      <c r="M12" s="55"/>
    </row>
    <row r="13" spans="1:13" x14ac:dyDescent="0.3">
      <c r="A13" s="25">
        <v>5</v>
      </c>
      <c r="B13" s="26">
        <v>9788</v>
      </c>
      <c r="C13" s="27">
        <v>22.08</v>
      </c>
      <c r="D13" s="28">
        <v>166.8</v>
      </c>
      <c r="E13" s="29">
        <v>73.016000000000005</v>
      </c>
      <c r="F13" s="29">
        <v>72.917000000000002</v>
      </c>
      <c r="G13" s="29">
        <v>2.6840000000000002</v>
      </c>
      <c r="H13" s="29">
        <v>8.89</v>
      </c>
      <c r="I13" s="30">
        <v>247.7</v>
      </c>
      <c r="J13" s="54"/>
      <c r="K13" s="55"/>
      <c r="L13" s="55"/>
      <c r="M13" s="55"/>
    </row>
    <row r="14" spans="1:13" x14ac:dyDescent="0.3">
      <c r="A14" s="10">
        <v>5.2</v>
      </c>
      <c r="B14" s="1">
        <v>10230</v>
      </c>
      <c r="C14" s="3">
        <v>22.16</v>
      </c>
      <c r="D14" s="2">
        <v>168.2</v>
      </c>
      <c r="E14" s="4">
        <v>73.013000000000005</v>
      </c>
      <c r="F14" s="4">
        <v>72.846000000000004</v>
      </c>
      <c r="G14" s="4">
        <v>2.88</v>
      </c>
      <c r="H14" s="4">
        <v>8.77</v>
      </c>
      <c r="I14" s="11">
        <v>238.8</v>
      </c>
      <c r="J14" s="54"/>
      <c r="K14" s="55"/>
      <c r="L14" s="55"/>
      <c r="M14" s="55"/>
    </row>
    <row r="15" spans="1:13" x14ac:dyDescent="0.3">
      <c r="A15" s="25">
        <v>5.4</v>
      </c>
      <c r="B15" s="26">
        <v>10674</v>
      </c>
      <c r="C15" s="27">
        <v>22.24</v>
      </c>
      <c r="D15" s="28">
        <v>169.6</v>
      </c>
      <c r="E15" s="29">
        <v>73.004999999999995</v>
      </c>
      <c r="F15" s="29">
        <v>72.760999999999996</v>
      </c>
      <c r="G15" s="29">
        <v>2.8919999999999999</v>
      </c>
      <c r="H15" s="29">
        <v>8.6639999999999997</v>
      </c>
      <c r="I15" s="30">
        <v>230.9</v>
      </c>
      <c r="J15" s="54"/>
      <c r="K15" s="55"/>
      <c r="L15" s="55"/>
      <c r="M15" s="55"/>
    </row>
    <row r="16" spans="1:13" x14ac:dyDescent="0.3">
      <c r="A16" s="10">
        <v>5.6</v>
      </c>
      <c r="B16" s="1">
        <v>11120</v>
      </c>
      <c r="C16" s="3">
        <v>22.32</v>
      </c>
      <c r="D16" s="2">
        <v>171</v>
      </c>
      <c r="E16" s="4">
        <v>72.992000000000004</v>
      </c>
      <c r="F16" s="4">
        <v>72.674999999999997</v>
      </c>
      <c r="G16" s="4">
        <v>2.9980000000000002</v>
      </c>
      <c r="H16" s="4">
        <v>8.5779999999999994</v>
      </c>
      <c r="I16" s="11">
        <v>223.3</v>
      </c>
      <c r="J16" s="54"/>
      <c r="K16" s="55"/>
      <c r="L16" s="55"/>
      <c r="M16" s="55"/>
    </row>
    <row r="17" spans="1:13" x14ac:dyDescent="0.3">
      <c r="A17" s="25">
        <v>5.8</v>
      </c>
      <c r="B17" s="26">
        <v>11569</v>
      </c>
      <c r="C17" s="27">
        <v>22.39</v>
      </c>
      <c r="D17" s="28">
        <v>172.4</v>
      </c>
      <c r="E17" s="29">
        <v>72.978999999999999</v>
      </c>
      <c r="F17" s="29">
        <v>72.59</v>
      </c>
      <c r="G17" s="29">
        <v>3.1019999999999999</v>
      </c>
      <c r="H17" s="29">
        <v>8.5020000000000007</v>
      </c>
      <c r="I17" s="30">
        <v>216.4</v>
      </c>
      <c r="J17" s="54"/>
      <c r="K17" s="55"/>
      <c r="L17" s="55"/>
      <c r="M17" s="55"/>
    </row>
    <row r="18" spans="1:13" x14ac:dyDescent="0.3">
      <c r="A18" s="10">
        <v>6</v>
      </c>
      <c r="B18" s="1">
        <v>12019</v>
      </c>
      <c r="C18" s="3">
        <v>22.47</v>
      </c>
      <c r="D18" s="2">
        <v>174</v>
      </c>
      <c r="E18" s="4">
        <v>72.962000000000003</v>
      </c>
      <c r="F18" s="4">
        <v>72.475999999999999</v>
      </c>
      <c r="G18" s="4">
        <v>3.2040000000000002</v>
      </c>
      <c r="H18" s="4">
        <v>8.4380000000000006</v>
      </c>
      <c r="I18" s="11">
        <v>210.6</v>
      </c>
      <c r="J18" s="57" t="s">
        <v>16</v>
      </c>
      <c r="K18" s="58"/>
      <c r="L18" s="58"/>
      <c r="M18" s="58"/>
    </row>
    <row r="19" spans="1:13" x14ac:dyDescent="0.3">
      <c r="A19" s="25">
        <v>6.2</v>
      </c>
      <c r="B19" s="26">
        <v>12472</v>
      </c>
      <c r="C19" s="27">
        <v>22.56</v>
      </c>
      <c r="D19" s="28">
        <v>175.7</v>
      </c>
      <c r="E19" s="29">
        <v>72.941000000000003</v>
      </c>
      <c r="F19" s="29">
        <v>72.332999999999998</v>
      </c>
      <c r="G19" s="29">
        <v>3.3079999999999998</v>
      </c>
      <c r="H19" s="29">
        <v>8.3840000000000003</v>
      </c>
      <c r="I19" s="30">
        <v>205</v>
      </c>
      <c r="J19" s="59" t="s">
        <v>14</v>
      </c>
      <c r="K19" s="60"/>
      <c r="L19" s="60"/>
      <c r="M19" s="60"/>
    </row>
    <row r="20" spans="1:13" x14ac:dyDescent="0.3">
      <c r="A20" s="10">
        <v>6.4</v>
      </c>
      <c r="B20" s="1">
        <v>12927</v>
      </c>
      <c r="C20" s="3">
        <v>22.66</v>
      </c>
      <c r="D20" s="2">
        <v>177.5</v>
      </c>
      <c r="E20" s="4">
        <v>72.915999999999997</v>
      </c>
      <c r="F20" s="4">
        <v>72.176000000000002</v>
      </c>
      <c r="G20" s="4">
        <v>3.4119999999999999</v>
      </c>
      <c r="H20" s="4">
        <v>8.34</v>
      </c>
      <c r="I20" s="11">
        <v>200</v>
      </c>
      <c r="J20" s="59" t="s">
        <v>18</v>
      </c>
      <c r="K20" s="60"/>
      <c r="L20" s="60"/>
      <c r="M20" s="60"/>
    </row>
    <row r="21" spans="1:13" x14ac:dyDescent="0.3">
      <c r="A21" s="25">
        <v>6.6</v>
      </c>
      <c r="B21" s="26">
        <v>13383</v>
      </c>
      <c r="C21" s="27">
        <v>22.75</v>
      </c>
      <c r="D21" s="28">
        <v>179.3</v>
      </c>
      <c r="E21" s="29">
        <v>72.888999999999996</v>
      </c>
      <c r="F21" s="29">
        <v>72.004999999999995</v>
      </c>
      <c r="G21" s="29">
        <v>3.516</v>
      </c>
      <c r="H21" s="29">
        <v>8.3040000000000003</v>
      </c>
      <c r="I21" s="30">
        <v>195.8</v>
      </c>
      <c r="J21" s="54"/>
      <c r="K21" s="56"/>
      <c r="L21" s="56"/>
      <c r="M21" s="56"/>
    </row>
    <row r="22" spans="1:13" x14ac:dyDescent="0.3">
      <c r="A22" s="10">
        <v>6.8</v>
      </c>
      <c r="B22" s="1">
        <v>13840</v>
      </c>
      <c r="C22" s="3">
        <v>22.85</v>
      </c>
      <c r="D22" s="2">
        <v>181.4</v>
      </c>
      <c r="E22" s="4">
        <v>72.858000000000004</v>
      </c>
      <c r="F22" s="4">
        <v>71.805999999999997</v>
      </c>
      <c r="G22" s="4">
        <v>3.62</v>
      </c>
      <c r="H22" s="4">
        <v>8.2799999999999994</v>
      </c>
      <c r="I22" s="11">
        <v>191.6</v>
      </c>
      <c r="J22" s="54"/>
      <c r="K22" s="56"/>
      <c r="L22" s="56"/>
      <c r="M22" s="56"/>
    </row>
    <row r="23" spans="1:13" x14ac:dyDescent="0.3">
      <c r="A23" s="31">
        <v>7</v>
      </c>
      <c r="B23" s="32">
        <v>14299</v>
      </c>
      <c r="C23" s="33">
        <v>22.95</v>
      </c>
      <c r="D23" s="34">
        <v>183.8</v>
      </c>
      <c r="E23" s="35">
        <v>72.820999999999998</v>
      </c>
      <c r="F23" s="35">
        <v>71.605999999999995</v>
      </c>
      <c r="G23" s="35">
        <v>3.7240000000000002</v>
      </c>
      <c r="H23" s="35">
        <v>8.2579999999999991</v>
      </c>
      <c r="I23" s="36">
        <v>188</v>
      </c>
      <c r="J23" s="54"/>
      <c r="K23" s="56"/>
      <c r="L23" s="56"/>
      <c r="M23" s="56"/>
    </row>
    <row r="24" spans="1:13" x14ac:dyDescent="0.3">
      <c r="A24" s="10">
        <v>7.2</v>
      </c>
      <c r="B24" s="1">
        <v>14761</v>
      </c>
      <c r="C24" s="3">
        <v>23.07</v>
      </c>
      <c r="D24" s="2">
        <v>186.4</v>
      </c>
      <c r="E24" s="4">
        <v>72.781000000000006</v>
      </c>
      <c r="F24" s="4">
        <v>71.393000000000001</v>
      </c>
      <c r="G24" s="4">
        <v>3.8279999999999998</v>
      </c>
      <c r="H24" s="4">
        <v>8.2439999999999998</v>
      </c>
      <c r="I24" s="11">
        <v>184.7</v>
      </c>
      <c r="J24" s="54"/>
      <c r="K24" s="56"/>
      <c r="L24" s="56"/>
      <c r="M24" s="56"/>
    </row>
    <row r="25" spans="1:13" x14ac:dyDescent="0.3">
      <c r="A25" s="25">
        <v>7.4</v>
      </c>
      <c r="B25" s="26">
        <v>15226</v>
      </c>
      <c r="C25" s="27">
        <v>23.19</v>
      </c>
      <c r="D25" s="28">
        <v>189</v>
      </c>
      <c r="E25" s="29">
        <v>72.736999999999995</v>
      </c>
      <c r="F25" s="29">
        <v>71.192999999999998</v>
      </c>
      <c r="G25" s="29">
        <v>3.9340000000000002</v>
      </c>
      <c r="H25" s="29">
        <v>8.2379999999999995</v>
      </c>
      <c r="I25" s="30">
        <v>181.7</v>
      </c>
      <c r="J25" s="54"/>
      <c r="K25" s="56"/>
      <c r="L25" s="56"/>
      <c r="M25" s="56"/>
    </row>
    <row r="26" spans="1:13" x14ac:dyDescent="0.3">
      <c r="A26" s="10">
        <v>7.6</v>
      </c>
      <c r="B26" s="1">
        <v>15693</v>
      </c>
      <c r="C26" s="3">
        <v>23.29</v>
      </c>
      <c r="D26" s="2">
        <v>191.8</v>
      </c>
      <c r="E26" s="4">
        <v>72.69</v>
      </c>
      <c r="F26" s="4">
        <v>70.978999999999999</v>
      </c>
      <c r="G26" s="4">
        <v>4.04</v>
      </c>
      <c r="H26" s="4">
        <v>8.2379999999999995</v>
      </c>
      <c r="I26" s="11">
        <v>178.9</v>
      </c>
      <c r="J26" s="54"/>
      <c r="K26" s="56"/>
      <c r="L26" s="56"/>
      <c r="M26" s="56"/>
    </row>
    <row r="27" spans="1:13" x14ac:dyDescent="0.3">
      <c r="A27" s="25">
        <v>7.8</v>
      </c>
      <c r="B27" s="26">
        <v>16161</v>
      </c>
      <c r="C27" s="27">
        <v>23.41</v>
      </c>
      <c r="D27" s="28">
        <v>194.6</v>
      </c>
      <c r="E27" s="29">
        <v>72.641000000000005</v>
      </c>
      <c r="F27" s="29">
        <v>70.78</v>
      </c>
      <c r="G27" s="29">
        <v>4.1440000000000001</v>
      </c>
      <c r="H27" s="29">
        <v>8.24</v>
      </c>
      <c r="I27" s="30">
        <v>176.6</v>
      </c>
      <c r="J27" s="54"/>
      <c r="K27" s="56"/>
      <c r="L27" s="56"/>
      <c r="M27" s="56"/>
    </row>
    <row r="28" spans="1:13" x14ac:dyDescent="0.3">
      <c r="A28" s="10">
        <v>8</v>
      </c>
      <c r="B28" s="1">
        <v>16635</v>
      </c>
      <c r="C28" s="3">
        <v>23.54</v>
      </c>
      <c r="D28" s="2">
        <v>197.4</v>
      </c>
      <c r="E28" s="4">
        <v>72.587999999999994</v>
      </c>
      <c r="F28" s="4">
        <v>70.594999999999999</v>
      </c>
      <c r="G28" s="4">
        <v>4.2519999999999998</v>
      </c>
      <c r="H28" s="4">
        <v>8.25</v>
      </c>
      <c r="I28" s="11">
        <v>174.1</v>
      </c>
      <c r="J28" s="61" t="s">
        <v>17</v>
      </c>
      <c r="K28" s="62"/>
      <c r="L28" s="62"/>
      <c r="M28" s="62"/>
    </row>
    <row r="29" spans="1:13" x14ac:dyDescent="0.3">
      <c r="A29" s="25">
        <v>8.1999999999999993</v>
      </c>
      <c r="B29" s="26">
        <v>17116</v>
      </c>
      <c r="C29" s="27">
        <v>23.66</v>
      </c>
      <c r="D29" s="28">
        <v>200.2</v>
      </c>
      <c r="E29" s="29">
        <v>72.531999999999996</v>
      </c>
      <c r="F29" s="29">
        <v>70.409000000000006</v>
      </c>
      <c r="G29" s="29">
        <v>4.3559999999999999</v>
      </c>
      <c r="H29" s="29">
        <v>8.27</v>
      </c>
      <c r="I29" s="30">
        <v>172</v>
      </c>
      <c r="J29" s="61"/>
      <c r="K29" s="62"/>
      <c r="L29" s="62"/>
      <c r="M29" s="62"/>
    </row>
    <row r="30" spans="1:13" x14ac:dyDescent="0.3">
      <c r="A30" s="10">
        <v>8.4</v>
      </c>
      <c r="B30" s="1">
        <v>17598</v>
      </c>
      <c r="C30" s="3">
        <v>23.78</v>
      </c>
      <c r="D30" s="2">
        <v>203.1</v>
      </c>
      <c r="E30" s="4">
        <v>72.472999999999999</v>
      </c>
      <c r="F30" s="4">
        <v>70.238</v>
      </c>
      <c r="G30" s="4">
        <v>4.46</v>
      </c>
      <c r="H30" s="4">
        <v>8.2919999999999998</v>
      </c>
      <c r="I30" s="11">
        <v>170.2</v>
      </c>
      <c r="J30" s="61"/>
      <c r="K30" s="62"/>
      <c r="L30" s="62"/>
      <c r="M30" s="62"/>
    </row>
    <row r="31" spans="1:13" x14ac:dyDescent="0.3">
      <c r="A31" s="25">
        <v>8.6</v>
      </c>
      <c r="B31" s="26">
        <v>18081</v>
      </c>
      <c r="C31" s="27">
        <v>23.9</v>
      </c>
      <c r="D31" s="28">
        <v>206</v>
      </c>
      <c r="E31" s="29">
        <v>72.412999999999997</v>
      </c>
      <c r="F31" s="29">
        <v>70.066999999999993</v>
      </c>
      <c r="G31" s="29">
        <v>4.5659999999999998</v>
      </c>
      <c r="H31" s="29">
        <v>8.3179999999999996</v>
      </c>
      <c r="I31" s="30">
        <v>168.2</v>
      </c>
      <c r="J31" s="61"/>
      <c r="K31" s="62"/>
      <c r="L31" s="62"/>
      <c r="M31" s="62"/>
    </row>
    <row r="32" spans="1:13" ht="15.6" customHeight="1" x14ac:dyDescent="0.3">
      <c r="A32" s="10">
        <v>8.8000000000000007</v>
      </c>
      <c r="B32" s="1">
        <v>18565</v>
      </c>
      <c r="C32" s="3">
        <v>24.02</v>
      </c>
      <c r="D32" s="2">
        <v>209</v>
      </c>
      <c r="E32" s="4">
        <v>72.350999999999999</v>
      </c>
      <c r="F32" s="4">
        <v>69.911000000000001</v>
      </c>
      <c r="G32" s="4">
        <v>4.6740000000000004</v>
      </c>
      <c r="H32" s="4">
        <v>8.3520000000000003</v>
      </c>
      <c r="I32" s="11">
        <v>166.3</v>
      </c>
      <c r="J32" s="41" t="s">
        <v>12</v>
      </c>
      <c r="K32" s="41"/>
      <c r="L32" s="41"/>
      <c r="M32" s="41"/>
    </row>
    <row r="33" spans="1:13" x14ac:dyDescent="0.3">
      <c r="A33" s="25">
        <v>9</v>
      </c>
      <c r="B33" s="26">
        <v>19051</v>
      </c>
      <c r="C33" s="27">
        <v>24.14</v>
      </c>
      <c r="D33" s="28">
        <v>211.8</v>
      </c>
      <c r="E33" s="29">
        <v>72.287999999999997</v>
      </c>
      <c r="F33" s="29">
        <v>69.768000000000001</v>
      </c>
      <c r="G33" s="29">
        <v>4.782</v>
      </c>
      <c r="H33" s="29">
        <v>8.3879999999999999</v>
      </c>
      <c r="I33" s="30">
        <v>164.6</v>
      </c>
      <c r="J33" s="41"/>
      <c r="K33" s="41"/>
      <c r="L33" s="41"/>
      <c r="M33" s="41"/>
    </row>
    <row r="34" spans="1:13" ht="15.6" customHeight="1" x14ac:dyDescent="0.3">
      <c r="A34" s="10">
        <v>9.1999999999999993</v>
      </c>
      <c r="B34" s="1">
        <v>19537</v>
      </c>
      <c r="C34" s="3">
        <v>24.26</v>
      </c>
      <c r="D34" s="2">
        <v>214.5</v>
      </c>
      <c r="E34" s="4">
        <v>72.222999999999999</v>
      </c>
      <c r="F34" s="4">
        <v>69.611000000000004</v>
      </c>
      <c r="G34" s="4">
        <v>4.8920000000000003</v>
      </c>
      <c r="H34" s="4">
        <v>8.4280000000000008</v>
      </c>
      <c r="I34" s="11">
        <v>162.9</v>
      </c>
      <c r="J34" s="41"/>
      <c r="K34" s="41"/>
      <c r="L34" s="41"/>
      <c r="M34" s="41"/>
    </row>
    <row r="35" spans="1:13" ht="14.4" customHeight="1" x14ac:dyDescent="0.3">
      <c r="A35" s="25">
        <v>9.4</v>
      </c>
      <c r="B35" s="26">
        <v>20024</v>
      </c>
      <c r="C35" s="27">
        <v>24.36</v>
      </c>
      <c r="D35" s="28">
        <v>217.4</v>
      </c>
      <c r="E35" s="29">
        <v>72.159000000000006</v>
      </c>
      <c r="F35" s="29">
        <v>69.483000000000004</v>
      </c>
      <c r="G35" s="29">
        <v>5</v>
      </c>
      <c r="H35" s="29">
        <v>8.468</v>
      </c>
      <c r="I35" s="30">
        <v>161.1</v>
      </c>
      <c r="J35" s="41"/>
      <c r="K35" s="41"/>
      <c r="L35" s="41"/>
      <c r="M35" s="41"/>
    </row>
    <row r="36" spans="1:13" ht="14.4" customHeight="1" x14ac:dyDescent="0.3">
      <c r="A36" s="10">
        <v>9.6</v>
      </c>
      <c r="B36" s="1">
        <v>20514</v>
      </c>
      <c r="C36" s="3">
        <v>24.46</v>
      </c>
      <c r="D36" s="2">
        <v>220</v>
      </c>
      <c r="E36" s="4">
        <v>72.093000000000004</v>
      </c>
      <c r="F36" s="4">
        <v>69.355000000000004</v>
      </c>
      <c r="G36" s="4">
        <v>5.1079999999999997</v>
      </c>
      <c r="H36" s="4">
        <v>8.5139999999999993</v>
      </c>
      <c r="I36" s="11">
        <v>159.19999999999999</v>
      </c>
      <c r="J36" s="41"/>
      <c r="K36" s="41"/>
      <c r="L36" s="41"/>
      <c r="M36" s="41"/>
    </row>
    <row r="37" spans="1:13" ht="14.4" customHeight="1" x14ac:dyDescent="0.3">
      <c r="A37" s="25">
        <v>9.8000000000000007</v>
      </c>
      <c r="B37" s="26">
        <v>21006</v>
      </c>
      <c r="C37" s="27">
        <v>24.57</v>
      </c>
      <c r="D37" s="28">
        <v>222.6</v>
      </c>
      <c r="E37" s="29">
        <v>72.027000000000001</v>
      </c>
      <c r="F37" s="29">
        <v>69.241</v>
      </c>
      <c r="G37" s="29">
        <v>5.2160000000000002</v>
      </c>
      <c r="H37" s="29">
        <v>8.5619999999999994</v>
      </c>
      <c r="I37" s="30">
        <v>157.4</v>
      </c>
      <c r="J37" s="41"/>
      <c r="K37" s="41"/>
      <c r="L37" s="41"/>
      <c r="M37" s="41"/>
    </row>
    <row r="38" spans="1:13" ht="15" customHeight="1" thickBot="1" x14ac:dyDescent="0.35">
      <c r="A38" s="12">
        <v>10</v>
      </c>
      <c r="B38" s="13">
        <v>21498</v>
      </c>
      <c r="C38" s="14">
        <v>24.69</v>
      </c>
      <c r="D38" s="15">
        <v>225</v>
      </c>
      <c r="E38" s="16">
        <v>71.962000000000003</v>
      </c>
      <c r="F38" s="16">
        <v>69.126999999999995</v>
      </c>
      <c r="G38" s="16">
        <v>5.3239999999999998</v>
      </c>
      <c r="H38" s="16">
        <v>8.6180000000000003</v>
      </c>
      <c r="I38" s="17">
        <v>155.80000000000001</v>
      </c>
      <c r="J38" s="41"/>
      <c r="K38" s="41"/>
      <c r="L38" s="41"/>
      <c r="M38" s="41"/>
    </row>
    <row r="39" spans="1:13" ht="16.2" thickBot="1" x14ac:dyDescent="0.35">
      <c r="A39" s="51" t="s">
        <v>10</v>
      </c>
      <c r="B39" s="52"/>
      <c r="C39" s="52"/>
      <c r="D39" s="52"/>
      <c r="E39" s="52"/>
      <c r="F39" s="52"/>
      <c r="G39" s="52"/>
      <c r="H39" s="52"/>
      <c r="I39" s="53"/>
      <c r="J39" s="41"/>
      <c r="K39" s="41"/>
      <c r="L39" s="41"/>
      <c r="M39" s="41"/>
    </row>
    <row r="40" spans="1:13" ht="27" customHeight="1" thickBot="1" x14ac:dyDescent="0.35">
      <c r="A40" s="39">
        <v>6.4960000000000004</v>
      </c>
      <c r="B40" s="8">
        <f ca="1">FORECAST(A40,OFFSET(B2:B38,MATCH(A40,A2:A38,1)-1,0,2),OFFSET(A2:A38,MATCH(A40,A2:A38,1)-1,0,2))</f>
        <v>13145.880000000001</v>
      </c>
      <c r="C40" s="8">
        <f ca="1">FORECAST(B40,OFFSET(C2:C38,MATCH(B40,B2:B38,1)-1,0,2),OFFSET(B2:B38,MATCH(B40,B2:B38,1)-1,0,2))</f>
        <v>22.703199999999995</v>
      </c>
      <c r="D40" s="8">
        <f ca="1">FORECAST(A40,OFFSET(D2:D38,MATCH(A40,A2:A38,1)-1,0,2),OFFSET(A2:A38,MATCH(A40,A2:A38,1)-1,0,2))</f>
        <v>178.36400000000003</v>
      </c>
      <c r="E40" s="8">
        <f t="shared" ref="E40" ca="1" si="0">FORECAST(D40,OFFSET(E2:E38,MATCH(D40,D2:D38,1)-1,0,2),OFFSET(D2:D38,MATCH(D40,D2:D38,1)-1,0,2))</f>
        <v>72.903040000000004</v>
      </c>
      <c r="F40" s="8">
        <f ca="1">FORECAST(A40,OFFSET(F2:F38,MATCH(A40,A2:A38,1)-1,0,2),OFFSET(A2:A38,MATCH(A40,A2:A38,1)-1,0,2))</f>
        <v>72.093919999999997</v>
      </c>
      <c r="G40" s="8">
        <f ca="1">FORECAST(B40,OFFSET(G2:G38,MATCH(B40,B2:B38,1)-1,0,2),OFFSET(B2:B38,MATCH(B40,B2:B38,1)-1,0,2))</f>
        <v>3.4619200000000001</v>
      </c>
      <c r="H40" s="8">
        <f ca="1">FORECAST(C40,OFFSET(H2:H38,MATCH(C40,C2:C38,1)-1,0,2),OFFSET(C2:C38,MATCH(C40,C2:C38,1)-1,0,2))</f>
        <v>8.3227200000000003</v>
      </c>
      <c r="I40" s="8">
        <f ca="1">FORECAST(D40,OFFSET(I2:I38,MATCH(D40,D2:D38,1)-1,0,2),OFFSET(D2:D38,MATCH(D40,D2:D38,1)-1,0,2))</f>
        <v>197.98399999999992</v>
      </c>
      <c r="J40" s="41"/>
      <c r="K40" s="41"/>
      <c r="L40" s="41"/>
      <c r="M40" s="41"/>
    </row>
    <row r="41" spans="1:13" ht="15" customHeight="1" thickBot="1" x14ac:dyDescent="0.35">
      <c r="A41" s="7" t="s">
        <v>0</v>
      </c>
      <c r="B41" s="7" t="s">
        <v>1</v>
      </c>
      <c r="C41" s="7" t="s">
        <v>2</v>
      </c>
      <c r="D41" s="7" t="s">
        <v>3</v>
      </c>
      <c r="E41" s="7" t="s">
        <v>4</v>
      </c>
      <c r="F41" s="7" t="s">
        <v>5</v>
      </c>
      <c r="G41" s="7" t="s">
        <v>6</v>
      </c>
      <c r="H41" s="7" t="s">
        <v>7</v>
      </c>
      <c r="I41" s="7" t="s">
        <v>8</v>
      </c>
      <c r="J41" s="41"/>
      <c r="K41" s="41"/>
      <c r="L41" s="41"/>
      <c r="M41" s="41"/>
    </row>
    <row r="42" spans="1:13" ht="16.2" thickBot="1" x14ac:dyDescent="0.35">
      <c r="A42" s="44" t="s">
        <v>11</v>
      </c>
      <c r="B42" s="45"/>
      <c r="C42" s="45"/>
      <c r="D42" s="45"/>
      <c r="E42" s="46">
        <v>1</v>
      </c>
      <c r="F42" s="46"/>
      <c r="G42" s="46"/>
      <c r="H42" s="46"/>
      <c r="I42" s="47"/>
      <c r="J42" s="41"/>
      <c r="K42" s="41"/>
      <c r="L42" s="41"/>
      <c r="M42" s="41"/>
    </row>
    <row r="43" spans="1:13" ht="15" customHeight="1" thickBot="1" x14ac:dyDescent="0.35">
      <c r="A43" s="5"/>
      <c r="B43" s="37">
        <f ca="1">B40/1.025*E42</f>
        <v>12825.248780487807</v>
      </c>
      <c r="C43" s="38">
        <f ca="1">C40*E42/1.025</f>
        <v>22.149463414634145</v>
      </c>
      <c r="D43" s="38">
        <f ca="1">D40*E42/1.025</f>
        <v>174.01365853658541</v>
      </c>
      <c r="E43" s="9">
        <f ca="1">E40</f>
        <v>72.903040000000004</v>
      </c>
      <c r="F43" s="9">
        <f ca="1">F40</f>
        <v>72.093919999999997</v>
      </c>
      <c r="G43" s="9">
        <f ca="1">G40</f>
        <v>3.4619200000000001</v>
      </c>
      <c r="H43" s="9">
        <f ca="1">H40</f>
        <v>8.3227200000000003</v>
      </c>
      <c r="I43" s="9">
        <f ca="1">I40</f>
        <v>197.98399999999992</v>
      </c>
      <c r="J43" s="41"/>
      <c r="K43" s="41"/>
      <c r="L43" s="41"/>
      <c r="M43" s="41"/>
    </row>
    <row r="44" spans="1:13" ht="16.2" thickBot="1" x14ac:dyDescent="0.35">
      <c r="A44" s="48" t="s">
        <v>9</v>
      </c>
      <c r="B44" s="49"/>
      <c r="C44" s="49"/>
      <c r="D44" s="49"/>
      <c r="E44" s="49"/>
      <c r="F44" s="49"/>
      <c r="G44" s="49"/>
      <c r="H44" s="49"/>
      <c r="I44" s="50"/>
      <c r="J44" s="41"/>
      <c r="K44" s="41"/>
      <c r="L44" s="41"/>
      <c r="M44" s="41"/>
    </row>
    <row r="45" spans="1:13" ht="15" customHeight="1" thickBot="1" x14ac:dyDescent="0.35">
      <c r="A45" s="6">
        <f ca="1">FORECAST(B45,OFFSET(A2:A38,MATCH(B45,B2:B38,1)-1,0,2),OFFSET(B2:B38,MATCH(B45,B2:B38,1)-1,0,2))</f>
        <v>7.678461538461538</v>
      </c>
      <c r="B45" s="40">
        <v>15876.6</v>
      </c>
      <c r="C45" s="42"/>
      <c r="D45" s="43"/>
      <c r="E45" s="43"/>
      <c r="F45" s="43"/>
      <c r="G45" s="43"/>
      <c r="H45" s="43"/>
      <c r="I45" s="43"/>
      <c r="J45" s="41"/>
      <c r="K45" s="41"/>
      <c r="L45" s="41"/>
      <c r="M45" s="41"/>
    </row>
  </sheetData>
  <sheetProtection algorithmName="SHA-512" hashValue="xw3pRmOWLNHaFB0wP9zGxERwtJpvJGwb0COGGx2l7xlcHZgGCKJc7QAAS5bVPnK2ef062xz8F2ShXTRfeMhBGg==" saltValue="ouBByuZz7+IvDD7CcAAugQ==" spinCount="100000" sheet="1" objects="1" scenarios="1"/>
  <mergeCells count="13">
    <mergeCell ref="J1:M1"/>
    <mergeCell ref="J2:M2"/>
    <mergeCell ref="J3:M3"/>
    <mergeCell ref="J18:M18"/>
    <mergeCell ref="J19:M19"/>
    <mergeCell ref="J20:M20"/>
    <mergeCell ref="J28:M31"/>
    <mergeCell ref="J32:M45"/>
    <mergeCell ref="C45:I45"/>
    <mergeCell ref="A42:D42"/>
    <mergeCell ref="E42:I42"/>
    <mergeCell ref="A44:I44"/>
    <mergeCell ref="A39:I39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</dc:creator>
  <cp:lastModifiedBy>Amitpal singh</cp:lastModifiedBy>
  <dcterms:created xsi:type="dcterms:W3CDTF">2015-06-05T18:17:20Z</dcterms:created>
  <dcterms:modified xsi:type="dcterms:W3CDTF">2023-12-04T16:37:08Z</dcterms:modified>
</cp:coreProperties>
</file>